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371" windowWidth="18105" windowHeight="12120" activeTab="0"/>
  </bookViews>
  <sheets>
    <sheet name="Wyndor" sheetId="1" r:id="rId1"/>
    <sheet name="Sheet1" sheetId="2" r:id="rId2"/>
  </sheets>
  <definedNames>
    <definedName name="solver_adj" localSheetId="0" hidden="1">'Wyndor'!$C$13:$D$13,'Wyndor'!$C$19:$D$19,'Wyndor'!$C$26:$D$26,'Wyndor'!$E$28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'Wyndor'!$C$13:$D$13</definedName>
    <definedName name="solver_lhs2" localSheetId="0" hidden="1">'Wyndor'!$C$13:$D$13</definedName>
    <definedName name="solver_lhs3" localSheetId="0" hidden="1">'Wyndor'!$C$19:$D$19</definedName>
    <definedName name="solver_lhs4" localSheetId="0" hidden="1">'Wyndor'!$C$26:$D$26</definedName>
    <definedName name="solver_lhs5" localSheetId="0" hidden="1">'Wyndor'!$E$26</definedName>
    <definedName name="solver_lhs6" localSheetId="0" hidden="1">'Wyndor'!$E$28</definedName>
    <definedName name="solver_lhs7" localSheetId="0" hidden="1">'Wyndor'!$E$7:$E$10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7</definedName>
    <definedName name="solver_nwt" localSheetId="0" hidden="1">1</definedName>
    <definedName name="solver_opt" localSheetId="0" hidden="1">'Wyndor'!$M$2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1</definedName>
    <definedName name="solver_rel3" localSheetId="0" hidden="1">5</definedName>
    <definedName name="solver_rel4" localSheetId="0" hidden="1">4</definedName>
    <definedName name="solver_rel5" localSheetId="0" hidden="1">1</definedName>
    <definedName name="solver_rel6" localSheetId="0" hidden="1">5</definedName>
    <definedName name="solver_rel7" localSheetId="0" hidden="1">1</definedName>
    <definedName name="solver_rhs1" localSheetId="0" hidden="1">'Wyndor'!$C$18:$D$18</definedName>
    <definedName name="solver_rhs2" localSheetId="0" hidden="1">'Wyndor'!$C$25:$D$25</definedName>
    <definedName name="solver_rhs3" localSheetId="0" hidden="1">二进制</definedName>
    <definedName name="solver_rhs4" localSheetId="0" hidden="1">整数</definedName>
    <definedName name="solver_rhs5" localSheetId="0" hidden="1">'Wyndor'!$G$26</definedName>
    <definedName name="solver_rhs6" localSheetId="0" hidden="1">二进制</definedName>
    <definedName name="solver_rhs7" localSheetId="0" hidden="1">'Wyndor'!$G$7:$G$10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mp" localSheetId="0" hidden="1">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<sst xmlns="http://schemas.openxmlformats.org/spreadsheetml/2006/main" count="57" uniqueCount="47">
  <si>
    <t>&lt;=</t>
  </si>
  <si>
    <r>
      <rPr>
        <sz val="10"/>
        <rFont val="宋体"/>
        <family val="0"/>
      </rPr>
      <t>工厂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</si>
  <si>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工厂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</si>
  <si>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工厂</t>
    </r>
    <r>
      <rPr>
        <sz val="10"/>
        <rFont val="Arial"/>
        <family val="2"/>
      </rPr>
      <t>3</t>
    </r>
  </si>
  <si>
    <r>
      <rPr>
        <sz val="10"/>
        <rFont val="宋体"/>
        <family val="0"/>
      </rPr>
      <t>工厂</t>
    </r>
    <r>
      <rPr>
        <sz val="10"/>
        <rFont val="Arial"/>
        <family val="2"/>
      </rPr>
      <t>4</t>
    </r>
  </si>
  <si>
    <t>门</t>
  </si>
  <si>
    <t>窗</t>
  </si>
  <si>
    <t>单位利润</t>
  </si>
  <si>
    <t>准备成本</t>
  </si>
  <si>
    <t>单位产量工时</t>
  </si>
  <si>
    <t>使用工时</t>
  </si>
  <si>
    <t>可用工时</t>
  </si>
  <si>
    <t>准备成本</t>
  </si>
  <si>
    <r>
      <t>D&lt;=99y</t>
    </r>
    <r>
      <rPr>
        <vertAlign val="subscript"/>
        <sz val="10"/>
        <rFont val="Arial"/>
        <family val="2"/>
      </rPr>
      <t>1</t>
    </r>
  </si>
  <si>
    <r>
      <t>W&lt;=99*y</t>
    </r>
    <r>
      <rPr>
        <vertAlign val="subscript"/>
        <sz val="10"/>
        <rFont val="Arial"/>
        <family val="2"/>
      </rPr>
      <t>2</t>
    </r>
  </si>
  <si>
    <t>门D</t>
  </si>
  <si>
    <t>窗W</t>
  </si>
  <si>
    <t>再思考1</t>
  </si>
  <si>
    <t>再思考2</t>
  </si>
  <si>
    <r>
      <t>W&lt;=99y</t>
    </r>
    <r>
      <rPr>
        <vertAlign val="subscript"/>
        <sz val="10"/>
        <rFont val="Arial"/>
        <family val="2"/>
      </rPr>
      <t>4</t>
    </r>
  </si>
  <si>
    <r>
      <t>99*y</t>
    </r>
    <r>
      <rPr>
        <vertAlign val="subscript"/>
        <sz val="10"/>
        <rFont val="Arial"/>
        <family val="2"/>
      </rPr>
      <t>1</t>
    </r>
    <r>
      <rPr>
        <vertAlign val="subscript"/>
        <sz val="10"/>
        <rFont val="宋体"/>
        <family val="0"/>
      </rPr>
      <t>、</t>
    </r>
    <r>
      <rPr>
        <sz val="10"/>
        <rFont val="Arial"/>
        <family val="2"/>
      </rPr>
      <t>99*y</t>
    </r>
    <r>
      <rPr>
        <vertAlign val="subscript"/>
        <sz val="10"/>
        <rFont val="Arial"/>
        <family val="2"/>
      </rPr>
      <t>2</t>
    </r>
  </si>
  <si>
    <r>
      <t>D&lt;=99y</t>
    </r>
    <r>
      <rPr>
        <vertAlign val="subscript"/>
        <sz val="10"/>
        <rFont val="Arial"/>
        <family val="2"/>
      </rPr>
      <t>3</t>
    </r>
  </si>
  <si>
    <r>
      <t>99y</t>
    </r>
    <r>
      <rPr>
        <vertAlign val="subscript"/>
        <sz val="10"/>
        <rFont val="Arial"/>
        <family val="2"/>
      </rPr>
      <t>3</t>
    </r>
    <r>
      <rPr>
        <sz val="10"/>
        <rFont val="宋体"/>
        <family val="0"/>
      </rPr>
      <t>、</t>
    </r>
    <r>
      <rPr>
        <sz val="10"/>
        <rFont val="Arial"/>
        <family val="2"/>
      </rPr>
      <t>99y</t>
    </r>
    <r>
      <rPr>
        <vertAlign val="subscript"/>
        <sz val="10"/>
        <rFont val="Arial"/>
        <family val="2"/>
      </rPr>
      <t>4</t>
    </r>
  </si>
  <si>
    <t>最大生产种类</t>
  </si>
  <si>
    <r>
      <rPr>
        <sz val="10"/>
        <rFont val="宋体"/>
        <family val="0"/>
      </rPr>
      <t>是否生产</t>
    </r>
    <r>
      <rPr>
        <sz val="10"/>
        <rFont val="Arial"/>
        <family val="2"/>
      </rPr>
      <t xml:space="preserve"> y</t>
    </r>
    <r>
      <rPr>
        <vertAlign val="subscript"/>
        <sz val="10"/>
        <rFont val="Arial"/>
        <family val="2"/>
      </rPr>
      <t>3</t>
    </r>
    <r>
      <rPr>
        <sz val="10"/>
        <rFont val="宋体"/>
        <family val="0"/>
      </rPr>
      <t>、</t>
    </r>
    <r>
      <rPr>
        <sz val="10"/>
        <rFont val="Arial"/>
        <family val="2"/>
      </rPr>
      <t>y</t>
    </r>
    <r>
      <rPr>
        <vertAlign val="subscript"/>
        <sz val="10"/>
        <rFont val="Arial"/>
        <family val="2"/>
      </rPr>
      <t>4</t>
    </r>
  </si>
  <si>
    <t>再思考3</t>
  </si>
  <si>
    <t xml:space="preserve">  工厂3</t>
  </si>
  <si>
    <t xml:space="preserve">  工厂4</t>
  </si>
  <si>
    <t>3D+2W&lt;=18+99y</t>
  </si>
  <si>
    <t>2D+4W&lt;=28+99(1-y)</t>
  </si>
  <si>
    <r>
      <t>y</t>
    </r>
    <r>
      <rPr>
        <sz val="10"/>
        <rFont val="宋体"/>
        <family val="0"/>
      </rPr>
      <t>为</t>
    </r>
    <r>
      <rPr>
        <sz val="10"/>
        <rFont val="Arial"/>
        <family val="2"/>
      </rPr>
      <t>0-1</t>
    </r>
    <r>
      <rPr>
        <sz val="10"/>
        <rFont val="宋体"/>
        <family val="0"/>
      </rPr>
      <t>变量</t>
    </r>
  </si>
  <si>
    <r>
      <t>y=0</t>
    </r>
    <r>
      <rPr>
        <sz val="10"/>
        <rFont val="宋体"/>
        <family val="0"/>
      </rPr>
      <t>选工厂</t>
    </r>
    <r>
      <rPr>
        <sz val="10"/>
        <rFont val="Arial"/>
        <family val="2"/>
      </rPr>
      <t>3</t>
    </r>
    <r>
      <rPr>
        <sz val="10"/>
        <rFont val="宋体"/>
        <family val="0"/>
      </rPr>
      <t>，</t>
    </r>
    <r>
      <rPr>
        <sz val="10"/>
        <rFont val="Arial"/>
        <family val="2"/>
      </rPr>
      <t>y=1</t>
    </r>
    <r>
      <rPr>
        <sz val="10"/>
        <rFont val="宋体"/>
        <family val="0"/>
      </rPr>
      <t>选工厂</t>
    </r>
    <r>
      <rPr>
        <sz val="10"/>
        <rFont val="Arial"/>
        <family val="2"/>
      </rPr>
      <t>4</t>
    </r>
  </si>
  <si>
    <t>选工厂3或工厂4 y</t>
  </si>
  <si>
    <t>净利润</t>
  </si>
  <si>
    <t>生产利润</t>
  </si>
  <si>
    <r>
      <t>(=</t>
    </r>
    <r>
      <rPr>
        <sz val="10"/>
        <rFont val="宋体"/>
        <family val="0"/>
      </rPr>
      <t>生产利润</t>
    </r>
    <r>
      <rPr>
        <sz val="10"/>
        <rFont val="Arial"/>
        <family val="2"/>
      </rPr>
      <t>-</t>
    </r>
    <r>
      <rPr>
        <sz val="10"/>
        <rFont val="宋体"/>
        <family val="0"/>
      </rPr>
      <t>准备成本</t>
    </r>
    <r>
      <rPr>
        <sz val="10"/>
        <rFont val="Arial"/>
        <family val="2"/>
      </rPr>
      <t>)</t>
    </r>
  </si>
  <si>
    <t>产量</t>
  </si>
  <si>
    <t>选择可用工时</t>
  </si>
  <si>
    <r>
      <t>‘=</t>
    </r>
    <r>
      <rPr>
        <sz val="10"/>
        <rFont val="宋体"/>
        <family val="0"/>
      </rPr>
      <t>∑</t>
    </r>
    <r>
      <rPr>
        <sz val="10"/>
        <rFont val="Arial"/>
        <family val="2"/>
      </rPr>
      <t>(</t>
    </r>
    <r>
      <rPr>
        <sz val="10"/>
        <rFont val="宋体"/>
        <family val="0"/>
      </rPr>
      <t>产量</t>
    </r>
    <r>
      <rPr>
        <sz val="10"/>
        <rFont val="Arial"/>
        <family val="2"/>
      </rPr>
      <t>*</t>
    </r>
    <r>
      <rPr>
        <sz val="10"/>
        <rFont val="宋体"/>
        <family val="0"/>
      </rPr>
      <t>单位利润</t>
    </r>
    <r>
      <rPr>
        <sz val="10"/>
        <rFont val="Arial"/>
        <family val="2"/>
      </rPr>
      <t>)</t>
    </r>
  </si>
  <si>
    <r>
      <t>是否有产量 y</t>
    </r>
    <r>
      <rPr>
        <vertAlign val="subscript"/>
        <sz val="10"/>
        <rFont val="宋体"/>
        <family val="0"/>
      </rPr>
      <t>1</t>
    </r>
    <r>
      <rPr>
        <sz val="10"/>
        <rFont val="宋体"/>
        <family val="0"/>
      </rPr>
      <t>、y</t>
    </r>
    <r>
      <rPr>
        <vertAlign val="subscript"/>
        <sz val="10"/>
        <rFont val="宋体"/>
        <family val="0"/>
      </rPr>
      <t>2</t>
    </r>
  </si>
  <si>
    <r>
      <t>‘=</t>
    </r>
    <r>
      <rPr>
        <sz val="10"/>
        <rFont val="宋体"/>
        <family val="0"/>
      </rPr>
      <t>∑</t>
    </r>
    <r>
      <rPr>
        <sz val="10"/>
        <rFont val="Arial"/>
        <family val="2"/>
      </rPr>
      <t>(</t>
    </r>
    <r>
      <rPr>
        <sz val="10"/>
        <rFont val="宋体"/>
        <family val="0"/>
      </rPr>
      <t>准备成本</t>
    </r>
    <r>
      <rPr>
        <sz val="10"/>
        <rFont val="Arial"/>
        <family val="2"/>
      </rPr>
      <t>*</t>
    </r>
    <r>
      <rPr>
        <sz val="10"/>
        <rFont val="宋体"/>
        <family val="0"/>
      </rPr>
      <t>是否有产量</t>
    </r>
    <r>
      <rPr>
        <sz val="10"/>
        <rFont val="Arial"/>
        <family val="2"/>
      </rPr>
      <t>)</t>
    </r>
  </si>
  <si>
    <r>
      <t>y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+y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&lt;=1</t>
    </r>
  </si>
  <si>
    <r>
      <t>生产种类(=y</t>
    </r>
    <r>
      <rPr>
        <vertAlign val="subscript"/>
        <sz val="10"/>
        <rFont val="宋体"/>
        <family val="0"/>
      </rPr>
      <t>3</t>
    </r>
    <r>
      <rPr>
        <sz val="10"/>
        <rFont val="宋体"/>
        <family val="0"/>
      </rPr>
      <t>+y</t>
    </r>
    <r>
      <rPr>
        <vertAlign val="subscript"/>
        <sz val="10"/>
        <rFont val="宋体"/>
        <family val="0"/>
      </rPr>
      <t>4</t>
    </r>
    <r>
      <rPr>
        <sz val="10"/>
        <rFont val="宋体"/>
        <family val="0"/>
      </rPr>
      <t>)</t>
    </r>
  </si>
  <si>
    <r>
      <t>(=</t>
    </r>
    <r>
      <rPr>
        <sz val="10"/>
        <rFont val="宋体"/>
        <family val="0"/>
      </rPr>
      <t>产量</t>
    </r>
    <r>
      <rPr>
        <sz val="10"/>
        <rFont val="Arial"/>
        <family val="2"/>
      </rPr>
      <t>*</t>
    </r>
    <r>
      <rPr>
        <sz val="10"/>
        <rFont val="宋体"/>
        <family val="0"/>
      </rPr>
      <t>单位产量工时</t>
    </r>
    <r>
      <rPr>
        <sz val="10"/>
        <rFont val="Arial"/>
        <family val="2"/>
      </rPr>
      <t>)</t>
    </r>
  </si>
  <si>
    <r>
      <rPr>
        <sz val="10"/>
        <rFont val="宋体"/>
        <family val="0"/>
      </rPr>
      <t>若产量</t>
    </r>
    <r>
      <rPr>
        <sz val="10"/>
        <rFont val="Arial"/>
        <family val="2"/>
      </rPr>
      <t>&gt;0</t>
    </r>
    <r>
      <rPr>
        <sz val="10"/>
        <rFont val="宋体"/>
        <family val="0"/>
      </rPr>
      <t>，需要准备成本</t>
    </r>
  </si>
  <si>
    <t>Wyndor Glass Co. Product</t>
  </si>
  <si>
    <t>产品互斥：或生成门，或生产窗，或都不生产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</si>
</sst>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&quot;$&quot;#,##0"/>
    <numFmt numFmtId="187" formatCode="_(&quot;$&quot;* #,##0.000_);_(&quot;$&quot;* \(#,##0.000\);_(&quot;$&quot;* &quot;-&quot;??_);_(@_)"/>
  </numFmts>
  <fonts count="49">
    <font>
      <sz val="10"/>
      <name val="Geneva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i/>
      <sz val="10"/>
      <name val="Geneva"/>
      <family val="2"/>
    </font>
    <font>
      <sz val="9"/>
      <name val="Geneva"/>
      <family val="2"/>
    </font>
    <font>
      <u val="single"/>
      <sz val="10"/>
      <color indexed="12"/>
      <name val="Geneva"/>
      <family val="2"/>
    </font>
    <font>
      <u val="single"/>
      <sz val="10"/>
      <color indexed="36"/>
      <name val="Geneva"/>
      <family val="2"/>
    </font>
    <font>
      <sz val="8"/>
      <name val="Geneva"/>
      <family val="2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vertAlign val="subscript"/>
      <sz val="10"/>
      <name val="Arial"/>
      <family val="2"/>
    </font>
    <font>
      <vertAlign val="subscript"/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8" fillId="0" borderId="0" xfId="0" applyFont="1" applyAlignment="1">
      <alignment/>
    </xf>
    <xf numFmtId="186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44" applyNumberFormat="1" applyFont="1" applyFill="1" applyBorder="1" applyAlignment="1">
      <alignment horizontal="center"/>
    </xf>
    <xf numFmtId="186" fontId="8" fillId="33" borderId="0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Continuous"/>
    </xf>
    <xf numFmtId="0" fontId="8" fillId="33" borderId="0" xfId="0" applyNumberFormat="1" applyFont="1" applyFill="1" applyBorder="1" applyAlignment="1">
      <alignment horizontal="center"/>
    </xf>
    <xf numFmtId="186" fontId="8" fillId="34" borderId="10" xfId="44" applyNumberFormat="1" applyFont="1" applyFill="1" applyBorder="1" applyAlignment="1">
      <alignment horizontal="center"/>
    </xf>
    <xf numFmtId="0" fontId="8" fillId="35" borderId="11" xfId="0" applyNumberFormat="1" applyFont="1" applyFill="1" applyBorder="1" applyAlignment="1">
      <alignment horizontal="center"/>
    </xf>
    <xf numFmtId="0" fontId="8" fillId="35" borderId="12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8" fillId="36" borderId="0" xfId="0" applyNumberFormat="1" applyFont="1" applyFill="1" applyAlignment="1">
      <alignment horizontal="left"/>
    </xf>
    <xf numFmtId="0" fontId="8" fillId="36" borderId="0" xfId="0" applyNumberFormat="1" applyFont="1" applyFill="1" applyAlignment="1">
      <alignment horizontal="center"/>
    </xf>
    <xf numFmtId="0" fontId="9" fillId="36" borderId="0" xfId="0" applyNumberFormat="1" applyFont="1" applyFill="1" applyAlignment="1">
      <alignment horizontal="left"/>
    </xf>
    <xf numFmtId="0" fontId="8" fillId="37" borderId="13" xfId="0" applyNumberFormat="1" applyFont="1" applyFill="1" applyBorder="1" applyAlignment="1">
      <alignment horizontal="center"/>
    </xf>
    <xf numFmtId="0" fontId="9" fillId="0" borderId="0" xfId="0" applyNumberFormat="1" applyFont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14" fillId="36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36" borderId="0" xfId="0" applyNumberFormat="1" applyFont="1" applyFill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Ch  1  Introduction.xls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8</xdr:row>
      <xdr:rowOff>66675</xdr:rowOff>
    </xdr:from>
    <xdr:to>
      <xdr:col>8</xdr:col>
      <xdr:colOff>0</xdr:colOff>
      <xdr:row>8</xdr:row>
      <xdr:rowOff>66675</xdr:rowOff>
    </xdr:to>
    <xdr:sp>
      <xdr:nvSpPr>
        <xdr:cNvPr id="1" name="直接箭头连接符 2"/>
        <xdr:cNvSpPr>
          <a:spLocks/>
        </xdr:cNvSpPr>
      </xdr:nvSpPr>
      <xdr:spPr>
        <a:xfrm flipH="1">
          <a:off x="5648325" y="1428750"/>
          <a:ext cx="723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666750</xdr:colOff>
      <xdr:row>9</xdr:row>
      <xdr:rowOff>85725</xdr:rowOff>
    </xdr:from>
    <xdr:to>
      <xdr:col>8</xdr:col>
      <xdr:colOff>0</xdr:colOff>
      <xdr:row>9</xdr:row>
      <xdr:rowOff>85725</xdr:rowOff>
    </xdr:to>
    <xdr:sp>
      <xdr:nvSpPr>
        <xdr:cNvPr id="2" name="直接箭头连接符 3"/>
        <xdr:cNvSpPr>
          <a:spLocks/>
        </xdr:cNvSpPr>
      </xdr:nvSpPr>
      <xdr:spPr>
        <a:xfrm flipH="1">
          <a:off x="5648325" y="1609725"/>
          <a:ext cx="723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9</xdr:col>
      <xdr:colOff>314325</xdr:colOff>
      <xdr:row>32</xdr:row>
      <xdr:rowOff>104775</xdr:rowOff>
    </xdr:from>
    <xdr:to>
      <xdr:col>13</xdr:col>
      <xdr:colOff>800100</xdr:colOff>
      <xdr:row>64</xdr:row>
      <xdr:rowOff>66675</xdr:rowOff>
    </xdr:to>
    <xdr:pic>
      <xdr:nvPicPr>
        <xdr:cNvPr id="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5610225"/>
          <a:ext cx="3762375" cy="514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0</xdr:row>
      <xdr:rowOff>28575</xdr:rowOff>
    </xdr:from>
    <xdr:to>
      <xdr:col>17</xdr:col>
      <xdr:colOff>19050</xdr:colOff>
      <xdr:row>32</xdr:row>
      <xdr:rowOff>38100</xdr:rowOff>
    </xdr:to>
    <xdr:pic>
      <xdr:nvPicPr>
        <xdr:cNvPr id="4" name="图片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28575"/>
          <a:ext cx="6267450" cy="551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I30" sqref="I30"/>
    </sheetView>
  </sheetViews>
  <sheetFormatPr defaultColWidth="10.75390625" defaultRowHeight="12.75"/>
  <cols>
    <col min="1" max="1" width="7.625" style="3" customWidth="1"/>
    <col min="2" max="2" width="16.75390625" style="3" customWidth="1"/>
    <col min="3" max="4" width="12.75390625" style="3" customWidth="1"/>
    <col min="5" max="5" width="8.875" style="3" customWidth="1"/>
    <col min="6" max="6" width="6.625" style="3" customWidth="1"/>
    <col min="7" max="7" width="9.625" style="3" customWidth="1"/>
    <col min="8" max="8" width="8.625" style="3" customWidth="1"/>
    <col min="9" max="9" width="18.75390625" style="3" customWidth="1"/>
    <col min="10" max="16384" width="10.75390625" style="3" customWidth="1"/>
  </cols>
  <sheetData>
    <row r="1" ht="18">
      <c r="C1" s="17" t="s">
        <v>45</v>
      </c>
    </row>
    <row r="2" spans="3:4" ht="12.75">
      <c r="C2" s="15" t="s">
        <v>5</v>
      </c>
      <c r="D2" s="15" t="s">
        <v>6</v>
      </c>
    </row>
    <row r="3" spans="2:7" ht="12.75">
      <c r="B3" s="15" t="s">
        <v>7</v>
      </c>
      <c r="C3" s="7">
        <v>300</v>
      </c>
      <c r="D3" s="7">
        <v>500</v>
      </c>
      <c r="E3" s="8"/>
      <c r="F3" s="8"/>
      <c r="G3" s="8"/>
    </row>
    <row r="4" spans="2:7" ht="12.75">
      <c r="B4" s="16" t="s">
        <v>8</v>
      </c>
      <c r="C4" s="7">
        <v>700</v>
      </c>
      <c r="D4" s="7">
        <v>1300</v>
      </c>
      <c r="E4" s="8"/>
      <c r="F4" s="8"/>
      <c r="G4" s="8"/>
    </row>
    <row r="5" spans="2:7" ht="12.75">
      <c r="B5" s="5"/>
      <c r="C5" s="8"/>
      <c r="D5" s="9"/>
      <c r="E5" s="29" t="s">
        <v>43</v>
      </c>
      <c r="F5" s="4"/>
      <c r="G5" s="4"/>
    </row>
    <row r="6" spans="2:8" ht="12.75">
      <c r="B6" s="4"/>
      <c r="C6" s="31" t="s">
        <v>9</v>
      </c>
      <c r="D6" s="32"/>
      <c r="E6" s="15" t="s">
        <v>10</v>
      </c>
      <c r="F6" s="4"/>
      <c r="G6" s="28" t="s">
        <v>37</v>
      </c>
      <c r="H6" s="15" t="s">
        <v>11</v>
      </c>
    </row>
    <row r="7" spans="2:8" ht="12.75">
      <c r="B7" s="14" t="s">
        <v>1</v>
      </c>
      <c r="C7" s="10">
        <v>1</v>
      </c>
      <c r="D7" s="10">
        <v>0</v>
      </c>
      <c r="E7" s="4">
        <f>C7*$C$13+D7*$D$13</f>
        <v>0</v>
      </c>
      <c r="F7" s="4" t="s">
        <v>0</v>
      </c>
      <c r="G7" s="3">
        <f>H7</f>
        <v>4</v>
      </c>
      <c r="H7" s="10">
        <v>4</v>
      </c>
    </row>
    <row r="8" spans="2:8" ht="12.75">
      <c r="B8" s="14" t="s">
        <v>2</v>
      </c>
      <c r="C8" s="10">
        <v>0</v>
      </c>
      <c r="D8" s="10">
        <v>2</v>
      </c>
      <c r="E8" s="4">
        <f>C8*$C$13+D8*$D$13</f>
        <v>12</v>
      </c>
      <c r="F8" s="4" t="s">
        <v>0</v>
      </c>
      <c r="G8" s="3">
        <f>H8</f>
        <v>12</v>
      </c>
      <c r="H8" s="10">
        <v>12</v>
      </c>
    </row>
    <row r="9" spans="2:9" ht="12.75">
      <c r="B9" s="14" t="s">
        <v>3</v>
      </c>
      <c r="C9" s="10">
        <v>3</v>
      </c>
      <c r="D9" s="10">
        <v>2</v>
      </c>
      <c r="E9" s="4">
        <f>C9*$C$13+D9*$D$13</f>
        <v>12</v>
      </c>
      <c r="F9" s="4" t="s">
        <v>0</v>
      </c>
      <c r="G9" s="8">
        <f>H9+99*E28</f>
        <v>18</v>
      </c>
      <c r="H9" s="10">
        <v>18</v>
      </c>
      <c r="I9" s="24" t="s">
        <v>28</v>
      </c>
    </row>
    <row r="10" spans="2:9" ht="12.75">
      <c r="B10" s="14" t="s">
        <v>4</v>
      </c>
      <c r="C10" s="10">
        <v>2</v>
      </c>
      <c r="D10" s="10">
        <v>4</v>
      </c>
      <c r="E10" s="4">
        <f>C10*$C$13+D10*$D$13</f>
        <v>24</v>
      </c>
      <c r="F10" s="4" t="s">
        <v>0</v>
      </c>
      <c r="G10" s="8">
        <f>H10+99*(1-E28)</f>
        <v>127</v>
      </c>
      <c r="H10" s="10">
        <v>28</v>
      </c>
      <c r="I10" s="24" t="s">
        <v>29</v>
      </c>
    </row>
    <row r="11" spans="2:7" ht="12.75">
      <c r="B11" s="14"/>
      <c r="F11" s="6"/>
      <c r="G11" s="4"/>
    </row>
    <row r="12" spans="3:6" ht="12.75">
      <c r="C12" s="21" t="s">
        <v>15</v>
      </c>
      <c r="D12" s="21" t="s">
        <v>16</v>
      </c>
      <c r="F12" s="4"/>
    </row>
    <row r="13" spans="2:4" ht="12.75">
      <c r="B13" s="15" t="s">
        <v>36</v>
      </c>
      <c r="C13" s="12">
        <v>0</v>
      </c>
      <c r="D13" s="13">
        <v>6</v>
      </c>
    </row>
    <row r="14" spans="7:9" ht="12.75">
      <c r="G14" s="28" t="s">
        <v>34</v>
      </c>
      <c r="H14" s="2">
        <f>C3*C13+D3*D13</f>
        <v>3000</v>
      </c>
      <c r="I14" s="22" t="s">
        <v>38</v>
      </c>
    </row>
    <row r="15" spans="1:9" ht="13.5" thickBot="1">
      <c r="A15" s="30" t="s">
        <v>17</v>
      </c>
      <c r="B15" s="24" t="s">
        <v>44</v>
      </c>
      <c r="C15" s="25"/>
      <c r="D15" s="25"/>
      <c r="G15" s="19" t="s">
        <v>12</v>
      </c>
      <c r="H15" s="2">
        <f>C4*C19+D4*D19</f>
        <v>1300</v>
      </c>
      <c r="I15" s="22" t="s">
        <v>40</v>
      </c>
    </row>
    <row r="16" spans="2:9" ht="16.5" thickBot="1">
      <c r="B16" s="20"/>
      <c r="C16" s="25" t="s">
        <v>13</v>
      </c>
      <c r="D16" s="25" t="s">
        <v>14</v>
      </c>
      <c r="G16" s="18" t="s">
        <v>33</v>
      </c>
      <c r="H16" s="11">
        <f>H14-H15</f>
        <v>1700</v>
      </c>
      <c r="I16" s="22" t="s">
        <v>35</v>
      </c>
    </row>
    <row r="17" spans="3:4" ht="12.75">
      <c r="C17" s="3" t="s">
        <v>0</v>
      </c>
      <c r="D17" s="3" t="s">
        <v>0</v>
      </c>
    </row>
    <row r="18" spans="2:4" ht="15.75">
      <c r="B18" s="3" t="s">
        <v>20</v>
      </c>
      <c r="C18" s="3">
        <f>99*C19</f>
        <v>0</v>
      </c>
      <c r="D18" s="3">
        <f>99*D19</f>
        <v>99</v>
      </c>
    </row>
    <row r="19" spans="2:4" ht="13.5">
      <c r="B19" s="16" t="s">
        <v>39</v>
      </c>
      <c r="C19" s="12">
        <v>0</v>
      </c>
      <c r="D19" s="13">
        <v>1</v>
      </c>
    </row>
    <row r="20" spans="2:4" ht="12.75">
      <c r="B20" s="16"/>
      <c r="D20" s="16"/>
    </row>
    <row r="21" spans="1:4" ht="12.75">
      <c r="A21" s="30" t="s">
        <v>18</v>
      </c>
      <c r="B21" s="26" t="s">
        <v>46</v>
      </c>
      <c r="C21" s="25"/>
      <c r="D21" s="25"/>
    </row>
    <row r="22" spans="3:4" ht="15.75">
      <c r="C22" s="25" t="s">
        <v>21</v>
      </c>
      <c r="D22" s="25" t="s">
        <v>19</v>
      </c>
    </row>
    <row r="23" spans="3:4" ht="15.75">
      <c r="C23" s="33" t="s">
        <v>41</v>
      </c>
      <c r="D23" s="33"/>
    </row>
    <row r="24" spans="3:5" ht="12.75">
      <c r="C24" s="3" t="s">
        <v>0</v>
      </c>
      <c r="D24" s="3" t="s">
        <v>0</v>
      </c>
      <c r="E24" s="4"/>
    </row>
    <row r="25" spans="2:7" ht="15.75">
      <c r="B25" s="3" t="s">
        <v>22</v>
      </c>
      <c r="C25" s="3">
        <f>99*C26</f>
        <v>0</v>
      </c>
      <c r="D25" s="3">
        <f>99*D26</f>
        <v>99</v>
      </c>
      <c r="E25" s="23" t="s">
        <v>42</v>
      </c>
      <c r="G25" s="16" t="s">
        <v>23</v>
      </c>
    </row>
    <row r="26" spans="2:7" ht="15.75">
      <c r="B26" s="3" t="s">
        <v>24</v>
      </c>
      <c r="C26" s="12">
        <v>0</v>
      </c>
      <c r="D26" s="13">
        <v>1</v>
      </c>
      <c r="E26" s="3">
        <f>SUM(C26:D26)</f>
        <v>1</v>
      </c>
      <c r="F26" s="4" t="s">
        <v>0</v>
      </c>
      <c r="G26" s="10">
        <v>1</v>
      </c>
    </row>
    <row r="27" ht="12.75"/>
    <row r="28" spans="1:5" ht="12.75">
      <c r="A28" s="30" t="s">
        <v>25</v>
      </c>
      <c r="B28" s="26" t="s">
        <v>32</v>
      </c>
      <c r="C28" s="24" t="s">
        <v>31</v>
      </c>
      <c r="D28" s="25"/>
      <c r="E28" s="27">
        <v>0</v>
      </c>
    </row>
    <row r="29" spans="2:4" ht="12.75">
      <c r="B29" s="26" t="s">
        <v>26</v>
      </c>
      <c r="C29" s="24" t="s">
        <v>28</v>
      </c>
      <c r="D29" s="25"/>
    </row>
    <row r="30" spans="2:4" ht="12.75">
      <c r="B30" s="26" t="s">
        <v>27</v>
      </c>
      <c r="C30" s="24" t="s">
        <v>29</v>
      </c>
      <c r="D30" s="25"/>
    </row>
    <row r="31" spans="3:4" ht="12.75">
      <c r="C31" s="25" t="s">
        <v>30</v>
      </c>
      <c r="D31" s="25"/>
    </row>
    <row r="32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</sheetData>
  <sheetProtection/>
  <mergeCells count="2">
    <mergeCell ref="C6:D6"/>
    <mergeCell ref="C23:D23"/>
  </mergeCells>
  <printOptions gridLines="1" headings="1"/>
  <pageMargins left="0.75" right="0.75" top="1" bottom="1" header="0.5" footer="0.5"/>
  <pageSetup fitToHeight="1" fitToWidth="1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ibm</cp:lastModifiedBy>
  <cp:lastPrinted>1999-06-01T06:13:52Z</cp:lastPrinted>
  <dcterms:created xsi:type="dcterms:W3CDTF">1998-09-28T19:24:19Z</dcterms:created>
  <dcterms:modified xsi:type="dcterms:W3CDTF">2012-12-29T15:44:49Z</dcterms:modified>
  <cp:category/>
  <cp:version/>
  <cp:contentType/>
  <cp:contentStatus/>
</cp:coreProperties>
</file>