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90" windowWidth="18180" windowHeight="8325" activeTab="1"/>
  </bookViews>
  <sheets>
    <sheet name="案例" sheetId="2" r:id="rId1"/>
    <sheet name="生产计划" sheetId="1" r:id="rId2"/>
  </sheets>
  <definedNames>
    <definedName name="solver_adj" localSheetId="1" hidden="1">生产计划!$C$12:$H$12</definedName>
    <definedName name="solver_cvg" localSheetId="1" hidden="1">0.0001</definedName>
    <definedName name="solver_drv" localSheetId="1" hidden="1">2</definedName>
    <definedName name="solver_eng" localSheetId="1" hidden="1">1</definedName>
    <definedName name="solver_est" localSheetId="1" hidden="1">1</definedName>
    <definedName name="solver_itr" localSheetId="1" hidden="1">2147483647</definedName>
    <definedName name="solver_lhs1" localSheetId="1" hidden="1">生产计划!$C$13:$H$13</definedName>
    <definedName name="solver_lhs2" localSheetId="1" hidden="1">生产计划!$C$14:$G$14</definedName>
    <definedName name="solver_lhs3" localSheetId="1" hidden="1">生产计划!$H$14</definedName>
    <definedName name="solver_mip" localSheetId="1" hidden="1">2147483647</definedName>
    <definedName name="solver_mni" localSheetId="1" hidden="1">30</definedName>
    <definedName name="solver_mrt" localSheetId="1" hidden="1">0.075</definedName>
    <definedName name="solver_msl" localSheetId="1" hidden="1">2</definedName>
    <definedName name="solver_neg" localSheetId="1" hidden="1">1</definedName>
    <definedName name="solver_nod" localSheetId="1" hidden="1">2147483647</definedName>
    <definedName name="solver_num" localSheetId="1" hidden="1">3</definedName>
    <definedName name="solver_nwt" localSheetId="1" hidden="1">1</definedName>
    <definedName name="solver_opt" localSheetId="1" hidden="1">生产计划!$I$17</definedName>
    <definedName name="solver_pre" localSheetId="1" hidden="1">0.000001</definedName>
    <definedName name="solver_rbv" localSheetId="1" hidden="1">2</definedName>
    <definedName name="solver_rel1" localSheetId="1" hidden="1">3</definedName>
    <definedName name="solver_rel2" localSheetId="1" hidden="1">1</definedName>
    <definedName name="solver_rel3" localSheetId="1" hidden="1">2</definedName>
    <definedName name="solver_rhs1" localSheetId="1" hidden="1">生产计划!$C$10:$H$10</definedName>
    <definedName name="solver_rhs2" localSheetId="1" hidden="1">生产计划!$C$23:$G$23</definedName>
    <definedName name="solver_rhs3" localSheetId="1" hidden="1">生产计划!$H$24</definedName>
    <definedName name="solver_rlx" localSheetId="1" hidden="1">2</definedName>
    <definedName name="solver_rsd" localSheetId="1" hidden="1">0</definedName>
    <definedName name="solver_scl" localSheetId="1" hidden="1">2</definedName>
    <definedName name="solver_sho" localSheetId="1" hidden="1">2</definedName>
    <definedName name="solver_ssz" localSheetId="1" hidden="1">100</definedName>
    <definedName name="solver_tim" localSheetId="1" hidden="1">2147483647</definedName>
    <definedName name="solver_tol" localSheetId="1" hidden="1">0.01</definedName>
    <definedName name="solver_typ" localSheetId="1" hidden="1">2</definedName>
    <definedName name="solver_val" localSheetId="1" hidden="1">0</definedName>
    <definedName name="solver_ver" localSheetId="1" hidden="1">3</definedName>
  </definedNames>
  <calcPr calcId="125725"/>
</workbook>
</file>

<file path=xl/calcChain.xml><?xml version="1.0" encoding="utf-8"?>
<calcChain xmlns="http://schemas.openxmlformats.org/spreadsheetml/2006/main">
  <c r="C13" i="1"/>
  <c r="I12"/>
  <c r="I10"/>
  <c r="C19"/>
  <c r="C14"/>
  <c r="D19" s="1"/>
  <c r="C18"/>
  <c r="D18"/>
  <c r="E18"/>
  <c r="F18"/>
  <c r="G18"/>
  <c r="H18"/>
  <c r="D13" l="1"/>
  <c r="I14"/>
  <c r="D14"/>
  <c r="E13" s="1"/>
  <c r="I18"/>
  <c r="E19" l="1"/>
  <c r="E14"/>
  <c r="F13" s="1"/>
  <c r="F14" l="1"/>
  <c r="G13" s="1"/>
  <c r="F19"/>
  <c r="G14" l="1"/>
  <c r="H13" s="1"/>
  <c r="G19"/>
  <c r="H19" l="1"/>
  <c r="I19" s="1"/>
  <c r="I17" s="1"/>
  <c r="H14"/>
</calcChain>
</file>

<file path=xl/comments1.xml><?xml version="1.0" encoding="utf-8"?>
<comments xmlns="http://schemas.openxmlformats.org/spreadsheetml/2006/main">
  <authors>
    <author>ibm</author>
  </authors>
  <commentList>
    <comment ref="H24" authorId="0">
      <text>
        <r>
          <rPr>
            <b/>
            <sz val="9"/>
            <color indexed="81"/>
            <rFont val="宋体"/>
            <family val="3"/>
            <charset val="134"/>
          </rPr>
          <t>期末库存为0</t>
        </r>
        <r>
          <rPr>
            <sz val="9"/>
            <color indexed="81"/>
            <rFont val="宋体"/>
            <family val="3"/>
            <charset val="134"/>
          </rPr>
          <t xml:space="preserve">
</t>
        </r>
      </text>
    </comment>
  </commentList>
</comments>
</file>

<file path=xl/sharedStrings.xml><?xml version="1.0" encoding="utf-8"?>
<sst xmlns="http://schemas.openxmlformats.org/spreadsheetml/2006/main" count="50" uniqueCount="50">
  <si>
    <t>月份</t>
    <phoneticPr fontId="1" type="noConversion"/>
  </si>
  <si>
    <t>目标函数：</t>
    <phoneticPr fontId="1" type="noConversion"/>
  </si>
  <si>
    <t>单位产品生成成本</t>
    <phoneticPr fontId="1" type="noConversion"/>
  </si>
  <si>
    <t>约束条件：</t>
    <phoneticPr fontId="1" type="noConversion"/>
  </si>
  <si>
    <t>非负性约束：</t>
    <phoneticPr fontId="1" type="noConversion"/>
  </si>
  <si>
    <t>决策变量：</t>
    <phoneticPr fontId="1" type="noConversion"/>
  </si>
  <si>
    <t>保管费</t>
    <phoneticPr fontId="1" type="noConversion"/>
  </si>
  <si>
    <t>生产数量quantity</t>
    <phoneticPr fontId="1" type="noConversion"/>
  </si>
  <si>
    <r>
      <t>p</t>
    </r>
    <r>
      <rPr>
        <vertAlign val="subscript"/>
        <sz val="14"/>
        <color theme="1"/>
        <rFont val="宋体"/>
        <family val="3"/>
        <charset val="134"/>
        <scheme val="minor"/>
      </rPr>
      <t>i</t>
    </r>
    <phoneticPr fontId="1" type="noConversion"/>
  </si>
  <si>
    <r>
      <t>q</t>
    </r>
    <r>
      <rPr>
        <vertAlign val="subscript"/>
        <sz val="14"/>
        <color theme="1"/>
        <rFont val="宋体"/>
        <family val="3"/>
        <charset val="134"/>
        <scheme val="minor"/>
      </rPr>
      <t>i</t>
    </r>
    <phoneticPr fontId="1" type="noConversion"/>
  </si>
  <si>
    <t>期初产品</t>
    <phoneticPr fontId="1" type="noConversion"/>
  </si>
  <si>
    <t>合计</t>
    <phoneticPr fontId="1" type="noConversion"/>
  </si>
  <si>
    <t>min 总成本</t>
    <phoneticPr fontId="1" type="noConversion"/>
  </si>
  <si>
    <r>
      <t>各期产量q</t>
    </r>
    <r>
      <rPr>
        <vertAlign val="subscript"/>
        <sz val="11"/>
        <color theme="1"/>
        <rFont val="宋体"/>
        <family val="3"/>
        <charset val="134"/>
        <scheme val="minor"/>
      </rPr>
      <t>i</t>
    </r>
    <phoneticPr fontId="1" type="noConversion"/>
  </si>
  <si>
    <r>
      <t>各期产量q</t>
    </r>
    <r>
      <rPr>
        <vertAlign val="subscript"/>
        <sz val="11"/>
        <color theme="1"/>
        <rFont val="宋体"/>
        <family val="3"/>
        <charset val="134"/>
        <scheme val="minor"/>
      </rPr>
      <t>i</t>
    </r>
    <r>
      <rPr>
        <sz val="11"/>
        <color theme="1"/>
        <rFont val="宋体"/>
        <family val="2"/>
        <charset val="134"/>
        <scheme val="minor"/>
      </rPr>
      <t>&gt;=0</t>
    </r>
    <phoneticPr fontId="1" type="noConversion"/>
  </si>
  <si>
    <t>合同要求月末提供产品数量</t>
    <phoneticPr fontId="1" type="noConversion"/>
  </si>
  <si>
    <r>
      <t>b</t>
    </r>
    <r>
      <rPr>
        <vertAlign val="subscript"/>
        <sz val="14"/>
        <color theme="1"/>
        <rFont val="宋体"/>
        <family val="3"/>
        <charset val="134"/>
        <scheme val="minor"/>
      </rPr>
      <t>i</t>
    </r>
    <phoneticPr fontId="1" type="noConversion"/>
  </si>
  <si>
    <t>总成本</t>
    <phoneticPr fontId="1" type="noConversion"/>
  </si>
  <si>
    <t>总成本=各期生产成本之和+各期保管费之和</t>
    <phoneticPr fontId="1" type="noConversion"/>
  </si>
  <si>
    <t>生产成本</t>
    <phoneticPr fontId="1" type="noConversion"/>
  </si>
  <si>
    <t>生产成本=生产数量*单位成本</t>
    <phoneticPr fontId="1" type="noConversion"/>
  </si>
  <si>
    <t>保管费=上月余额*1</t>
    <phoneticPr fontId="1" type="noConversion"/>
  </si>
  <si>
    <t>库存上限&lt;=5</t>
    <phoneticPr fontId="1" type="noConversion"/>
  </si>
  <si>
    <r>
      <t>期末库存数量b</t>
    </r>
    <r>
      <rPr>
        <vertAlign val="subscript"/>
        <sz val="11"/>
        <color theme="1"/>
        <rFont val="宋体"/>
        <family val="3"/>
        <charset val="134"/>
        <scheme val="minor"/>
      </rPr>
      <t>i</t>
    </r>
    <r>
      <rPr>
        <sz val="11"/>
        <color theme="1"/>
        <rFont val="宋体"/>
        <family val="2"/>
        <charset val="134"/>
        <scheme val="minor"/>
      </rPr>
      <t>&lt;=5</t>
    </r>
    <phoneticPr fontId="1" type="noConversion"/>
  </si>
  <si>
    <r>
      <t>大战期间，无论是外国还是德国的坦克都区分为轻型、中型和重型三种类型。进攻中运用这些坦克的观点是不相同的。俄军在进攻开始时，一般先将重坦克投入战斗，以便用它的强大的突击力粉碎敌人的初期抵抗，尔后再以较轻的、机动性能好的坦克转入追击。德军的西方敌手则先使用轻型坦克，在中型坦克火力的掩护下实施冲击，使敌人暴露其火力配系，尔后再将重坦克投入战斗。</t>
    </r>
    <r>
      <rPr>
        <sz val="10.5"/>
        <color theme="1"/>
        <rFont val="Calibri"/>
        <family val="2"/>
      </rPr>
      <t>  </t>
    </r>
  </si>
  <si>
    <r>
      <t>　　德军的重坦克主要用于在大规模的进攻战斗中支援步兵或中、轻型坦克。中、轻型坦克用于执行其它任务，而轻型坦克首先是用于侦察和警戒任务。在既有重型、又有中型坦克的情况下，可把它们混合编组投入战斗，因为这样便于相互支援。</t>
    </r>
    <r>
      <rPr>
        <sz val="10.5"/>
        <color theme="1"/>
        <rFont val="Calibri"/>
        <family val="2"/>
      </rPr>
      <t>  </t>
    </r>
  </si>
  <si>
    <r>
      <t>　　然而，一成不变地使用坦克是不允许的。如果敌人兵力雄厚，而且在预有准备的阵地上防御，最好是把重坦克用于第一梯队，突破敌人主要防御地带，其它坦克则执行辅助任务。如果重坦克不需要它们援助时，最好把它们编入第二梯队，完成机动性较强、行程较大的任务。在遭遇战斗和追击时，最好先将轻型坦克投入战斗，以便能迅速开进，实施机动性较大的战斗。跟随在后边的重坦克，则用于在需要粉碎敌人猛烈抵抗的地段造成兵力优势。</t>
    </r>
    <r>
      <rPr>
        <sz val="10.5"/>
        <color theme="1"/>
        <rFont val="Calibri"/>
        <family val="2"/>
      </rPr>
      <t> </t>
    </r>
  </si>
  <si>
    <t>案例1：</t>
    <phoneticPr fontId="1" type="noConversion"/>
  </si>
  <si>
    <t>大西洋反潜战是二战期间Morse小组的重要工作，1942年麻省理工学院的Morse教授应美国大西洋舰队反潜战官员Baker舰长的请求担任反潜战运筹组的计划与监督工作，其最出色的工作之一是协助英国打破了德国对英吉利海峡的海上封锁，研究所提出的两条重要建议是：将反潜攻击由反潜艇投掷水雷改为飞机投掷深水炸弹，起爆深度由100m改为25m左右，即当德方潜艇刚下潜时攻击效果最佳；运送物资的船队及护航舰艇的编队由小规模、多批次改为大规模、少批次，从而减少了损失率。结果，丘吉尔采纳了Morse的建议，从而打破了德国的封锁，重创了德国潜艇部队，Morse同时获得英国及美国战时最高勋章。</t>
  </si>
  <si>
    <t>案例2：</t>
    <phoneticPr fontId="1" type="noConversion"/>
  </si>
  <si>
    <t>案例3：</t>
    <phoneticPr fontId="1" type="noConversion"/>
  </si>
  <si>
    <t>英国战斗机中队援法决策是二战期间又一个著名战例。当时，二战开始不久，德军突破马奇诺防线，法军节节败退，英国参与抗德，派遣十几个战斗机中队在法国国土上空与德国空军作战，指挥、维护均在法国进行。由于战斗损失，法国总理要求增援10个中队，时任英国首相丘吉尔准备同意该请求。英国运筹学者的快速研究结果表明：在当时的环境下，当损失率、补充率为现行水平时，只要两周时间，英国的援法战斗机就一架都不存在了。运筹学家以简明的图表、明确的分析结果说服了丘吉尔，最后丘吉尔决定：不再增换新的战斗机中队，还将在法的英国战机大部撤回本土，并以本土为基地继续抗德，使局面出现了很大改观。</t>
    <phoneticPr fontId="1" type="noConversion"/>
  </si>
  <si>
    <t>军事运筹学案例</t>
    <phoneticPr fontId="1" type="noConversion"/>
  </si>
  <si>
    <t>问题：</t>
    <phoneticPr fontId="1" type="noConversion"/>
  </si>
  <si>
    <t>采用怎样的生产计划最为有利？</t>
  </si>
  <si>
    <t>解题过程：</t>
    <phoneticPr fontId="1" type="noConversion"/>
  </si>
  <si>
    <t>已知条件</t>
    <phoneticPr fontId="1" type="noConversion"/>
  </si>
  <si>
    <t>目标函数</t>
    <phoneticPr fontId="1" type="noConversion"/>
  </si>
  <si>
    <t>求解答案</t>
    <phoneticPr fontId="1" type="noConversion"/>
  </si>
  <si>
    <t>颜色说明：</t>
    <phoneticPr fontId="1" type="noConversion"/>
  </si>
  <si>
    <t>解题过程</t>
    <phoneticPr fontId="1" type="noConversion"/>
  </si>
  <si>
    <r>
      <t>s</t>
    </r>
    <r>
      <rPr>
        <vertAlign val="subscript"/>
        <sz val="14"/>
        <color theme="1"/>
        <rFont val="宋体"/>
        <family val="3"/>
        <charset val="134"/>
        <scheme val="minor"/>
      </rPr>
      <t>i</t>
    </r>
    <phoneticPr fontId="1" type="noConversion"/>
  </si>
  <si>
    <r>
      <t>可提供数量</t>
    </r>
    <r>
      <rPr>
        <sz val="11"/>
        <color theme="1"/>
        <rFont val="宋体"/>
        <family val="3"/>
        <charset val="134"/>
        <scheme val="minor"/>
      </rPr>
      <t xml:space="preserve">supply
</t>
    </r>
    <r>
      <rPr>
        <sz val="9"/>
        <color theme="1"/>
        <rFont val="宋体"/>
        <family val="3"/>
        <charset val="134"/>
        <scheme val="minor"/>
      </rPr>
      <t>=期初+本期生产</t>
    </r>
    <phoneticPr fontId="1" type="noConversion"/>
  </si>
  <si>
    <r>
      <t>d</t>
    </r>
    <r>
      <rPr>
        <vertAlign val="subscript"/>
        <sz val="14"/>
        <color theme="1"/>
        <rFont val="宋体"/>
        <family val="3"/>
        <charset val="134"/>
        <scheme val="minor"/>
      </rPr>
      <t>i</t>
    </r>
    <phoneticPr fontId="1" type="noConversion"/>
  </si>
  <si>
    <t>满足合同要求数量</t>
    <phoneticPr fontId="1" type="noConversion"/>
  </si>
  <si>
    <r>
      <t>期</t>
    </r>
    <r>
      <rPr>
        <sz val="11"/>
        <color theme="1"/>
        <rFont val="宋体"/>
        <family val="3"/>
        <charset val="134"/>
        <scheme val="minor"/>
      </rPr>
      <t>末库存数量balance</t>
    </r>
    <r>
      <rPr>
        <sz val="9"/>
        <color theme="1"/>
        <rFont val="宋体"/>
        <family val="3"/>
        <charset val="134"/>
        <scheme val="minor"/>
      </rPr>
      <t xml:space="preserve">
=期初+本期生产-提供</t>
    </r>
    <phoneticPr fontId="1" type="noConversion"/>
  </si>
  <si>
    <t>期末库存为0</t>
    <phoneticPr fontId="1" type="noConversion"/>
  </si>
  <si>
    <r>
      <t>最后一期数量 b</t>
    </r>
    <r>
      <rPr>
        <vertAlign val="subscript"/>
        <sz val="11"/>
        <color theme="1"/>
        <rFont val="宋体"/>
        <family val="3"/>
        <charset val="134"/>
        <scheme val="minor"/>
      </rPr>
      <t>6</t>
    </r>
    <r>
      <rPr>
        <sz val="11"/>
        <color theme="1"/>
        <rFont val="宋体"/>
        <family val="2"/>
        <charset val="134"/>
        <scheme val="minor"/>
      </rPr>
      <t>=0</t>
    </r>
    <phoneticPr fontId="1" type="noConversion"/>
  </si>
  <si>
    <r>
      <t>可提供数量s</t>
    </r>
    <r>
      <rPr>
        <vertAlign val="subscript"/>
        <sz val="11"/>
        <color theme="1"/>
        <rFont val="宋体"/>
        <family val="3"/>
        <charset val="134"/>
        <scheme val="minor"/>
      </rPr>
      <t>i</t>
    </r>
    <r>
      <rPr>
        <sz val="11"/>
        <color theme="1"/>
        <rFont val="宋体"/>
        <family val="3"/>
        <charset val="134"/>
        <scheme val="minor"/>
      </rPr>
      <t>&gt;=合同数量d</t>
    </r>
    <r>
      <rPr>
        <vertAlign val="subscript"/>
        <sz val="11"/>
        <color theme="1"/>
        <rFont val="宋体"/>
        <family val="3"/>
        <charset val="134"/>
        <scheme val="minor"/>
      </rPr>
      <t>i</t>
    </r>
    <phoneticPr fontId="1" type="noConversion"/>
  </si>
  <si>
    <t>生成计划（Production Planning）</t>
    <phoneticPr fontId="1" type="noConversion"/>
  </si>
</sst>
</file>

<file path=xl/styles.xml><?xml version="1.0" encoding="utf-8"?>
<styleSheet xmlns="http://schemas.openxmlformats.org/spreadsheetml/2006/main">
  <fonts count="15">
    <font>
      <sz val="11"/>
      <color theme="1"/>
      <name val="宋体"/>
      <family val="2"/>
      <charset val="134"/>
      <scheme val="minor"/>
    </font>
    <font>
      <sz val="9"/>
      <name val="宋体"/>
      <family val="2"/>
      <charset val="134"/>
      <scheme val="minor"/>
    </font>
    <font>
      <vertAlign val="subscript"/>
      <sz val="11"/>
      <color theme="1"/>
      <name val="宋体"/>
      <family val="3"/>
      <charset val="134"/>
      <scheme val="minor"/>
    </font>
    <font>
      <sz val="11"/>
      <color theme="1"/>
      <name val="宋体"/>
      <family val="3"/>
      <charset val="134"/>
      <scheme val="minor"/>
    </font>
    <font>
      <sz val="14"/>
      <color theme="1"/>
      <name val="宋体"/>
      <family val="3"/>
      <charset val="134"/>
      <scheme val="minor"/>
    </font>
    <font>
      <vertAlign val="subscript"/>
      <sz val="14"/>
      <color theme="1"/>
      <name val="宋体"/>
      <family val="3"/>
      <charset val="134"/>
      <scheme val="minor"/>
    </font>
    <font>
      <b/>
      <sz val="11"/>
      <color theme="1"/>
      <name val="宋体"/>
      <family val="3"/>
      <charset val="134"/>
      <scheme val="minor"/>
    </font>
    <font>
      <sz val="9"/>
      <color indexed="81"/>
      <name val="宋体"/>
      <family val="3"/>
      <charset val="134"/>
    </font>
    <font>
      <b/>
      <sz val="9"/>
      <color indexed="81"/>
      <name val="宋体"/>
      <family val="3"/>
      <charset val="134"/>
    </font>
    <font>
      <b/>
      <sz val="14"/>
      <color theme="1"/>
      <name val="宋体"/>
      <family val="3"/>
      <charset val="134"/>
      <scheme val="minor"/>
    </font>
    <font>
      <sz val="10"/>
      <color theme="1"/>
      <name val="宋体"/>
      <family val="2"/>
      <charset val="134"/>
      <scheme val="minor"/>
    </font>
    <font>
      <sz val="10.5"/>
      <color theme="1"/>
      <name val="宋体"/>
      <family val="3"/>
      <charset val="134"/>
      <scheme val="minor"/>
    </font>
    <font>
      <sz val="10.5"/>
      <color theme="1"/>
      <name val="Calibri"/>
      <family val="2"/>
    </font>
    <font>
      <sz val="9"/>
      <color theme="1"/>
      <name val="宋体"/>
      <family val="3"/>
      <charset val="134"/>
      <scheme val="minor"/>
    </font>
    <font>
      <sz val="9"/>
      <color theme="1"/>
      <name val="宋体"/>
      <family val="2"/>
      <charset val="134"/>
      <scheme val="minor"/>
    </font>
  </fonts>
  <fills count="6">
    <fill>
      <patternFill patternType="none"/>
    </fill>
    <fill>
      <patternFill patternType="gray125"/>
    </fill>
    <fill>
      <patternFill patternType="solid">
        <fgColor theme="9" tint="-0.249977111117893"/>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8">
    <xf numFmtId="0" fontId="0" fillId="0" borderId="0" xfId="0">
      <alignment vertical="center"/>
    </xf>
    <xf numFmtId="0" fontId="6" fillId="0" borderId="0" xfId="0" applyFont="1">
      <alignment vertical="center"/>
    </xf>
    <xf numFmtId="0" fontId="0" fillId="2" borderId="0" xfId="0" applyFont="1" applyFill="1">
      <alignment vertical="center"/>
    </xf>
    <xf numFmtId="0" fontId="0" fillId="3" borderId="1" xfId="0" applyFont="1" applyFill="1" applyBorder="1">
      <alignment vertical="center"/>
    </xf>
    <xf numFmtId="0" fontId="3" fillId="3" borderId="1" xfId="0" applyFont="1" applyFill="1" applyBorder="1">
      <alignment vertical="center"/>
    </xf>
    <xf numFmtId="0" fontId="0" fillId="3" borderId="1" xfId="0" applyFont="1" applyFill="1" applyBorder="1" applyAlignment="1">
      <alignment horizontal="center" vertical="center"/>
    </xf>
    <xf numFmtId="0" fontId="4" fillId="3" borderId="1" xfId="0" applyFont="1" applyFill="1" applyBorder="1">
      <alignment vertical="center"/>
    </xf>
    <xf numFmtId="0" fontId="0" fillId="4" borderId="1" xfId="0" applyFont="1" applyFill="1" applyBorder="1" applyAlignment="1">
      <alignment vertical="center" wrapText="1"/>
    </xf>
    <xf numFmtId="0" fontId="4" fillId="4" borderId="1" xfId="0" applyFont="1" applyFill="1" applyBorder="1">
      <alignment vertical="center"/>
    </xf>
    <xf numFmtId="0" fontId="0" fillId="4" borderId="1"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1" xfId="0" applyFont="1" applyFill="1" applyBorder="1">
      <alignment vertical="center"/>
    </xf>
    <xf numFmtId="0" fontId="0" fillId="4" borderId="1" xfId="0" applyFont="1" applyFill="1" applyBorder="1">
      <alignment vertical="center"/>
    </xf>
    <xf numFmtId="0" fontId="0" fillId="3" borderId="0" xfId="0" applyFont="1" applyFill="1">
      <alignment vertical="center"/>
    </xf>
    <xf numFmtId="0" fontId="0" fillId="3" borderId="0" xfId="0" applyFont="1" applyFill="1" applyAlignment="1">
      <alignment horizontal="center" vertical="center"/>
    </xf>
    <xf numFmtId="0" fontId="0" fillId="3" borderId="0" xfId="0" applyFont="1" applyFill="1" applyBorder="1">
      <alignment vertical="center"/>
    </xf>
    <xf numFmtId="0" fontId="3" fillId="3" borderId="0" xfId="0" applyFont="1" applyFill="1">
      <alignment vertical="center"/>
    </xf>
    <xf numFmtId="0" fontId="0" fillId="5" borderId="1" xfId="0" applyFont="1" applyFill="1" applyBorder="1" applyAlignment="1">
      <alignment horizontal="center" vertical="center"/>
    </xf>
    <xf numFmtId="0" fontId="0" fillId="0" borderId="0" xfId="0" applyFont="1" applyFill="1">
      <alignment vertical="center"/>
    </xf>
    <xf numFmtId="0" fontId="9" fillId="0" borderId="0" xfId="0" applyFont="1" applyFill="1">
      <alignment vertical="center"/>
    </xf>
    <xf numFmtId="0" fontId="0" fillId="0" borderId="0" xfId="0" applyFont="1" applyFill="1" applyAlignment="1">
      <alignment horizontal="center" vertical="center"/>
    </xf>
    <xf numFmtId="0" fontId="0" fillId="0" borderId="0" xfId="0" applyFont="1" applyFill="1" applyAlignment="1">
      <alignment vertical="center" wrapText="1"/>
    </xf>
    <xf numFmtId="0" fontId="4" fillId="0" borderId="0" xfId="0" applyFont="1" applyFill="1">
      <alignment vertical="center"/>
    </xf>
    <xf numFmtId="0" fontId="6" fillId="0" borderId="0" xfId="0" applyFont="1" applyFill="1">
      <alignment vertical="center"/>
    </xf>
    <xf numFmtId="0" fontId="11" fillId="0" borderId="0" xfId="0" applyFont="1" applyAlignment="1">
      <alignment vertical="center" wrapText="1"/>
    </xf>
    <xf numFmtId="0" fontId="0" fillId="0" borderId="0" xfId="0" applyAlignment="1">
      <alignment vertical="center" wrapText="1"/>
    </xf>
    <xf numFmtId="0" fontId="9" fillId="0" borderId="0" xfId="0" applyFont="1" applyAlignment="1">
      <alignment horizontal="center" vertical="center"/>
    </xf>
    <xf numFmtId="0" fontId="0" fillId="4" borderId="1" xfId="0" applyFill="1" applyBorder="1" applyAlignment="1">
      <alignment vertical="center" wrapText="1"/>
    </xf>
    <xf numFmtId="0" fontId="14" fillId="3" borderId="0" xfId="0" applyFont="1" applyFill="1">
      <alignment vertical="center"/>
    </xf>
    <xf numFmtId="0" fontId="10" fillId="3" borderId="1" xfId="0" applyFont="1" applyFill="1" applyBorder="1">
      <alignment vertical="center"/>
    </xf>
    <xf numFmtId="0" fontId="14" fillId="4" borderId="1" xfId="0" applyFont="1" applyFill="1" applyBorder="1">
      <alignment vertical="center"/>
    </xf>
    <xf numFmtId="0" fontId="0" fillId="0" borderId="0" xfId="0" applyFont="1" applyFill="1" applyAlignment="1">
      <alignment horizontal="left" vertical="center"/>
    </xf>
    <xf numFmtId="0" fontId="6" fillId="3" borderId="0" xfId="0" applyFont="1" applyFill="1">
      <alignment vertical="center"/>
    </xf>
    <xf numFmtId="14" fontId="0" fillId="0" borderId="0" xfId="0" quotePrefix="1" applyNumberFormat="1" applyFont="1" applyFill="1">
      <alignment vertical="center"/>
    </xf>
    <xf numFmtId="0" fontId="0" fillId="0" borderId="0" xfId="0" applyFill="1">
      <alignment vertical="center"/>
    </xf>
    <xf numFmtId="0" fontId="13" fillId="4" borderId="0" xfId="0" applyFont="1" applyFill="1" applyBorder="1" applyAlignment="1">
      <alignment horizontal="center" vertical="center" wrapText="1"/>
    </xf>
    <xf numFmtId="0" fontId="13" fillId="2" borderId="0" xfId="0" applyFont="1" applyFill="1" applyBorder="1" applyAlignment="1">
      <alignment horizontal="center" vertical="center"/>
    </xf>
    <xf numFmtId="0" fontId="13" fillId="5" borderId="0" xfId="0" applyFon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209550</xdr:colOff>
      <xdr:row>0</xdr:row>
      <xdr:rowOff>219075</xdr:rowOff>
    </xdr:from>
    <xdr:to>
      <xdr:col>17</xdr:col>
      <xdr:colOff>189817</xdr:colOff>
      <xdr:row>28</xdr:row>
      <xdr:rowOff>8836</xdr:rowOff>
    </xdr:to>
    <xdr:pic>
      <xdr:nvPicPr>
        <xdr:cNvPr id="2" name="图片 1"/>
        <xdr:cNvPicPr>
          <a:picLocks noChangeAspect="1"/>
        </xdr:cNvPicPr>
      </xdr:nvPicPr>
      <xdr:blipFill>
        <a:blip xmlns:r="http://schemas.openxmlformats.org/officeDocument/2006/relationships" r:embed="rId1" cstate="print"/>
        <a:stretch>
          <a:fillRect/>
        </a:stretch>
      </xdr:blipFill>
      <xdr:spPr>
        <a:xfrm>
          <a:off x="6038850" y="219075"/>
          <a:ext cx="5466667" cy="5514286"/>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A11"/>
  <sheetViews>
    <sheetView workbookViewId="0">
      <selection activeCell="C3" sqref="C3"/>
    </sheetView>
  </sheetViews>
  <sheetFormatPr defaultRowHeight="13.5"/>
  <cols>
    <col min="1" max="1" width="71.375" customWidth="1"/>
  </cols>
  <sheetData>
    <row r="1" spans="1:1" ht="18.75">
      <c r="A1" s="26" t="s">
        <v>32</v>
      </c>
    </row>
    <row r="2" spans="1:1">
      <c r="A2" s="1" t="s">
        <v>27</v>
      </c>
    </row>
    <row r="3" spans="1:1" ht="65.25">
      <c r="A3" s="24" t="s">
        <v>24</v>
      </c>
    </row>
    <row r="4" spans="1:1" ht="39.75">
      <c r="A4" s="24" t="s">
        <v>25</v>
      </c>
    </row>
    <row r="5" spans="1:1" ht="65.25">
      <c r="A5" s="24" t="s">
        <v>26</v>
      </c>
    </row>
    <row r="6" spans="1:1">
      <c r="A6" s="24"/>
    </row>
    <row r="7" spans="1:1">
      <c r="A7" s="1" t="s">
        <v>29</v>
      </c>
    </row>
    <row r="8" spans="1:1" ht="89.25">
      <c r="A8" s="24" t="s">
        <v>28</v>
      </c>
    </row>
    <row r="9" spans="1:1">
      <c r="A9" s="24"/>
    </row>
    <row r="10" spans="1:1">
      <c r="A10" s="1" t="s">
        <v>30</v>
      </c>
    </row>
    <row r="11" spans="1:1" ht="108">
      <c r="A11" s="25" t="s">
        <v>31</v>
      </c>
    </row>
  </sheetData>
  <phoneticPr fontId="1" type="noConversion"/>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dimension ref="A1:I30"/>
  <sheetViews>
    <sheetView tabSelected="1" workbookViewId="0">
      <selection activeCell="F5" sqref="F5"/>
    </sheetView>
  </sheetViews>
  <sheetFormatPr defaultRowHeight="13.5"/>
  <cols>
    <col min="1" max="1" width="20.625" style="18" customWidth="1"/>
    <col min="2" max="2" width="16.5" style="18" customWidth="1"/>
    <col min="3" max="9" width="5.625" style="18" customWidth="1"/>
    <col min="10" max="16384" width="9" style="18"/>
  </cols>
  <sheetData>
    <row r="1" spans="1:9" ht="18.75">
      <c r="B1" s="19" t="s">
        <v>49</v>
      </c>
    </row>
    <row r="2" spans="1:9">
      <c r="A2" s="23" t="s">
        <v>39</v>
      </c>
      <c r="B2" s="28" t="s">
        <v>36</v>
      </c>
      <c r="C2" s="35" t="s">
        <v>40</v>
      </c>
      <c r="D2" s="35"/>
      <c r="E2" s="36" t="s">
        <v>37</v>
      </c>
      <c r="F2" s="36"/>
      <c r="G2" s="37" t="s">
        <v>38</v>
      </c>
      <c r="H2" s="37"/>
    </row>
    <row r="3" spans="1:9">
      <c r="A3" s="23"/>
      <c r="D3" s="31"/>
    </row>
    <row r="4" spans="1:9">
      <c r="A4" s="23" t="s">
        <v>33</v>
      </c>
      <c r="B4" s="13" t="s">
        <v>34</v>
      </c>
      <c r="C4" s="13"/>
      <c r="D4" s="13"/>
    </row>
    <row r="5" spans="1:9">
      <c r="A5" s="23"/>
    </row>
    <row r="6" spans="1:9">
      <c r="A6" s="23" t="s">
        <v>35</v>
      </c>
    </row>
    <row r="7" spans="1:9">
      <c r="B7" s="13" t="s">
        <v>10</v>
      </c>
      <c r="C7" s="14">
        <v>3</v>
      </c>
    </row>
    <row r="8" spans="1:9">
      <c r="C8" s="20"/>
    </row>
    <row r="9" spans="1:9">
      <c r="A9" s="3"/>
      <c r="B9" s="4" t="s">
        <v>0</v>
      </c>
      <c r="C9" s="5">
        <v>1</v>
      </c>
      <c r="D9" s="5">
        <v>2</v>
      </c>
      <c r="E9" s="5">
        <v>3</v>
      </c>
      <c r="F9" s="5">
        <v>4</v>
      </c>
      <c r="G9" s="5">
        <v>5</v>
      </c>
      <c r="H9" s="5">
        <v>6</v>
      </c>
      <c r="I9" s="10" t="s">
        <v>11</v>
      </c>
    </row>
    <row r="10" spans="1:9" ht="21.75">
      <c r="A10" s="29" t="s">
        <v>15</v>
      </c>
      <c r="B10" s="6" t="s">
        <v>43</v>
      </c>
      <c r="C10" s="5">
        <v>1</v>
      </c>
      <c r="D10" s="5">
        <v>1</v>
      </c>
      <c r="E10" s="5">
        <v>0</v>
      </c>
      <c r="F10" s="5">
        <v>3</v>
      </c>
      <c r="G10" s="5">
        <v>3</v>
      </c>
      <c r="H10" s="5">
        <v>4</v>
      </c>
      <c r="I10" s="11">
        <f>SUM(C10:H10)</f>
        <v>12</v>
      </c>
    </row>
    <row r="11" spans="1:9" ht="21.75">
      <c r="A11" s="3" t="s">
        <v>2</v>
      </c>
      <c r="B11" s="6" t="s">
        <v>8</v>
      </c>
      <c r="C11" s="5">
        <v>11</v>
      </c>
      <c r="D11" s="5">
        <v>13</v>
      </c>
      <c r="E11" s="5">
        <v>13</v>
      </c>
      <c r="F11" s="5">
        <v>12</v>
      </c>
      <c r="G11" s="5">
        <v>14</v>
      </c>
      <c r="H11" s="5">
        <v>13</v>
      </c>
      <c r="I11" s="11"/>
    </row>
    <row r="12" spans="1:9" ht="21.75">
      <c r="A12" s="7" t="s">
        <v>7</v>
      </c>
      <c r="B12" s="8" t="s">
        <v>9</v>
      </c>
      <c r="C12" s="17">
        <v>0</v>
      </c>
      <c r="D12" s="17">
        <v>0</v>
      </c>
      <c r="E12" s="17">
        <v>0</v>
      </c>
      <c r="F12" s="17">
        <v>5</v>
      </c>
      <c r="G12" s="17">
        <v>0</v>
      </c>
      <c r="H12" s="17">
        <v>3.9999999999999996</v>
      </c>
      <c r="I12" s="11">
        <f t="shared" ref="I12" si="0">SUM(C12:H12)</f>
        <v>9</v>
      </c>
    </row>
    <row r="13" spans="1:9" ht="24.75">
      <c r="A13" s="27" t="s">
        <v>42</v>
      </c>
      <c r="B13" s="8" t="s">
        <v>41</v>
      </c>
      <c r="C13" s="9">
        <f>C7+C12</f>
        <v>3</v>
      </c>
      <c r="D13" s="9">
        <f>C14+D12</f>
        <v>2</v>
      </c>
      <c r="E13" s="9">
        <f t="shared" ref="E13:H13" si="1">D14+E12</f>
        <v>1</v>
      </c>
      <c r="F13" s="9">
        <f t="shared" si="1"/>
        <v>6</v>
      </c>
      <c r="G13" s="9">
        <f t="shared" si="1"/>
        <v>3</v>
      </c>
      <c r="H13" s="9">
        <f t="shared" si="1"/>
        <v>3.9999999999999996</v>
      </c>
      <c r="I13" s="11"/>
    </row>
    <row r="14" spans="1:9" ht="24.75">
      <c r="A14" s="27" t="s">
        <v>45</v>
      </c>
      <c r="B14" s="8" t="s">
        <v>16</v>
      </c>
      <c r="C14" s="9">
        <f>C7+(C12-C10)</f>
        <v>2</v>
      </c>
      <c r="D14" s="9">
        <f>C14+D12-D10</f>
        <v>1</v>
      </c>
      <c r="E14" s="9">
        <f t="shared" ref="E14:H14" si="2">D14+E12-E10</f>
        <v>1</v>
      </c>
      <c r="F14" s="9">
        <f t="shared" si="2"/>
        <v>3</v>
      </c>
      <c r="G14" s="9">
        <f t="shared" si="2"/>
        <v>0</v>
      </c>
      <c r="H14" s="9">
        <f t="shared" si="2"/>
        <v>0</v>
      </c>
      <c r="I14" s="11">
        <f>C7+I12-I10</f>
        <v>0</v>
      </c>
    </row>
    <row r="15" spans="1:9" ht="18.75">
      <c r="A15" s="21"/>
      <c r="B15" s="22"/>
      <c r="C15" s="20"/>
      <c r="D15" s="20"/>
      <c r="E15" s="20"/>
      <c r="F15" s="20"/>
      <c r="G15" s="20"/>
      <c r="H15" s="20"/>
      <c r="I15" s="23"/>
    </row>
    <row r="16" spans="1:9">
      <c r="A16" s="23" t="s">
        <v>1</v>
      </c>
      <c r="B16" s="16" t="s">
        <v>12</v>
      </c>
      <c r="C16" s="13" t="s">
        <v>18</v>
      </c>
      <c r="D16" s="13"/>
      <c r="E16" s="13"/>
      <c r="F16" s="13"/>
      <c r="G16" s="13"/>
      <c r="H16" s="13"/>
      <c r="I16" s="32"/>
    </row>
    <row r="17" spans="1:9">
      <c r="G17" s="13" t="s">
        <v>17</v>
      </c>
      <c r="H17" s="13"/>
      <c r="I17" s="2">
        <f>I18+I19</f>
        <v>122</v>
      </c>
    </row>
    <row r="18" spans="1:9">
      <c r="A18" s="30" t="s">
        <v>20</v>
      </c>
      <c r="B18" s="12" t="s">
        <v>19</v>
      </c>
      <c r="C18" s="9">
        <f>C11*C12</f>
        <v>0</v>
      </c>
      <c r="D18" s="9">
        <f t="shared" ref="D18:H18" si="3">D11*D12</f>
        <v>0</v>
      </c>
      <c r="E18" s="9">
        <f t="shared" si="3"/>
        <v>0</v>
      </c>
      <c r="F18" s="9">
        <f t="shared" si="3"/>
        <v>60</v>
      </c>
      <c r="G18" s="9">
        <f t="shared" si="3"/>
        <v>0</v>
      </c>
      <c r="H18" s="9">
        <f t="shared" si="3"/>
        <v>51.999999999999993</v>
      </c>
      <c r="I18" s="11">
        <f>SUM(C18:H18)</f>
        <v>112</v>
      </c>
    </row>
    <row r="19" spans="1:9">
      <c r="A19" s="12" t="s">
        <v>21</v>
      </c>
      <c r="B19" s="12" t="s">
        <v>6</v>
      </c>
      <c r="C19" s="9">
        <f>C7</f>
        <v>3</v>
      </c>
      <c r="D19" s="9">
        <f>C14</f>
        <v>2</v>
      </c>
      <c r="E19" s="9">
        <f t="shared" ref="E19:H19" si="4">D14</f>
        <v>1</v>
      </c>
      <c r="F19" s="9">
        <f t="shared" si="4"/>
        <v>1</v>
      </c>
      <c r="G19" s="9">
        <f t="shared" si="4"/>
        <v>3</v>
      </c>
      <c r="H19" s="9">
        <f t="shared" si="4"/>
        <v>0</v>
      </c>
      <c r="I19" s="11">
        <f>SUM(C19:H19)</f>
        <v>10</v>
      </c>
    </row>
    <row r="20" spans="1:9">
      <c r="A20" s="23"/>
    </row>
    <row r="21" spans="1:9">
      <c r="A21" s="23" t="s">
        <v>3</v>
      </c>
    </row>
    <row r="22" spans="1:9" ht="16.5">
      <c r="A22" s="15" t="s">
        <v>44</v>
      </c>
      <c r="B22" s="13" t="s">
        <v>48</v>
      </c>
      <c r="C22" s="16"/>
    </row>
    <row r="23" spans="1:9" ht="16.5">
      <c r="A23" s="15" t="s">
        <v>22</v>
      </c>
      <c r="B23" s="13" t="s">
        <v>23</v>
      </c>
      <c r="C23" s="13">
        <v>5</v>
      </c>
      <c r="D23" s="13">
        <v>5</v>
      </c>
      <c r="E23" s="13">
        <v>5</v>
      </c>
      <c r="F23" s="13">
        <v>5</v>
      </c>
      <c r="G23" s="13">
        <v>5</v>
      </c>
    </row>
    <row r="24" spans="1:9" ht="16.5">
      <c r="A24" s="13" t="s">
        <v>46</v>
      </c>
      <c r="B24" s="13" t="s">
        <v>47</v>
      </c>
      <c r="H24" s="13">
        <v>0</v>
      </c>
    </row>
    <row r="26" spans="1:9" ht="16.5">
      <c r="A26" s="23" t="s">
        <v>4</v>
      </c>
      <c r="B26" s="13" t="s">
        <v>14</v>
      </c>
    </row>
    <row r="28" spans="1:9" ht="16.5">
      <c r="A28" s="23" t="s">
        <v>5</v>
      </c>
      <c r="B28" s="13" t="s">
        <v>13</v>
      </c>
    </row>
    <row r="29" spans="1:9">
      <c r="G29" s="34"/>
    </row>
    <row r="30" spans="1:9">
      <c r="G30" s="33"/>
    </row>
  </sheetData>
  <mergeCells count="3">
    <mergeCell ref="C2:D2"/>
    <mergeCell ref="E2:F2"/>
    <mergeCell ref="G2:H2"/>
  </mergeCells>
  <phoneticPr fontId="1" type="noConversion"/>
  <pageMargins left="0.7" right="0.7" top="0.75" bottom="0.75" header="0.3" footer="0.3"/>
  <pageSetup paperSize="9" orientation="landscape"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案例</vt:lpstr>
      <vt:lpstr>生产计划</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dc:creator>
  <cp:lastModifiedBy>ibm</cp:lastModifiedBy>
  <cp:lastPrinted>2012-12-09T08:55:54Z</cp:lastPrinted>
  <dcterms:created xsi:type="dcterms:W3CDTF">2012-12-09T07:46:59Z</dcterms:created>
  <dcterms:modified xsi:type="dcterms:W3CDTF">2012-12-17T13:40:29Z</dcterms:modified>
</cp:coreProperties>
</file>